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lanning\18046-30_Forest_Stewardship_Plans\18046_40 Operating Plans\FTBO_OP_17\WORKING FILES\"/>
    </mc:Choice>
  </mc:AlternateContent>
  <xr:revisionPtr revIDLastSave="0" documentId="13_ncr:1_{AFDAB49F-8828-425D-B0DE-397D998058A2}" xr6:coauthVersionLast="36" xr6:coauthVersionMax="36" xr10:uidLastSave="{00000000-0000-0000-0000-000000000000}"/>
  <bookViews>
    <workbookView xWindow="0" yWindow="0" windowWidth="19200" windowHeight="7570" xr2:uid="{D313037E-6207-482D-B31C-A632BBEA6237}"/>
  </bookViews>
  <sheets>
    <sheet name="Blocks" sheetId="1" r:id="rId1"/>
    <sheet name="Road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2" i="1"/>
  <c r="E31" i="1"/>
  <c r="E30" i="1"/>
  <c r="E29" i="1" l="1"/>
  <c r="E28" i="1"/>
  <c r="E27" i="1"/>
  <c r="E26" i="1"/>
  <c r="E25" i="1"/>
  <c r="E3" i="1"/>
  <c r="E4" i="1"/>
  <c r="E5" i="1"/>
  <c r="E6" i="1"/>
  <c r="E7" i="1"/>
  <c r="E8" i="1"/>
  <c r="E9" i="1"/>
  <c r="E16" i="1"/>
  <c r="E17" i="1"/>
  <c r="E18" i="1"/>
  <c r="E19" i="1"/>
  <c r="E20" i="1"/>
  <c r="E21" i="1"/>
  <c r="E22" i="1"/>
  <c r="E23" i="1"/>
  <c r="E24" i="1"/>
  <c r="E10" i="1"/>
  <c r="E11" i="1"/>
  <c r="E12" i="1"/>
  <c r="E13" i="1"/>
  <c r="E14" i="1"/>
  <c r="E15" i="1"/>
  <c r="E34" i="1"/>
  <c r="E38" i="1"/>
  <c r="E37" i="1"/>
  <c r="E36" i="1"/>
  <c r="E35" i="1"/>
  <c r="E43" i="1" l="1"/>
</calcChain>
</file>

<file path=xl/sharedStrings.xml><?xml version="1.0" encoding="utf-8"?>
<sst xmlns="http://schemas.openxmlformats.org/spreadsheetml/2006/main" count="227" uniqueCount="148">
  <si>
    <t>BCTS Operating Area Blocks</t>
  </si>
  <si>
    <t>Map Name</t>
  </si>
  <si>
    <t>Block Name</t>
  </si>
  <si>
    <t>Area (ha)</t>
  </si>
  <si>
    <t>Associated Roads</t>
  </si>
  <si>
    <t>Forest Health</t>
  </si>
  <si>
    <t>Comments</t>
  </si>
  <si>
    <t>Road</t>
  </si>
  <si>
    <t>Length (m)</t>
  </si>
  <si>
    <t>Associated Block(s)</t>
  </si>
  <si>
    <t>Road Type</t>
  </si>
  <si>
    <t>New Temporary Road</t>
  </si>
  <si>
    <t>TA1929-1</t>
  </si>
  <si>
    <t>TA1929-2</t>
  </si>
  <si>
    <t>TA1929-3</t>
  </si>
  <si>
    <t>TA1929-4</t>
  </si>
  <si>
    <t>Glouc_14</t>
  </si>
  <si>
    <t>Glouc_15</t>
  </si>
  <si>
    <t>Lost Horse</t>
  </si>
  <si>
    <t>E_Kettle_14</t>
  </si>
  <si>
    <t>Est Vol/ha</t>
  </si>
  <si>
    <t>E_Kettle_15</t>
  </si>
  <si>
    <t>E_Kettle_16</t>
  </si>
  <si>
    <t>E_Kettle_44</t>
  </si>
  <si>
    <t>In UWR u8-008 pcell 14. Partial cut</t>
  </si>
  <si>
    <t>E_Kettle_62</t>
  </si>
  <si>
    <t>Steep, cable conventional mix</t>
  </si>
  <si>
    <t>Moody</t>
  </si>
  <si>
    <t>E09-17-02</t>
  </si>
  <si>
    <t>E09-17-05Mid</t>
  </si>
  <si>
    <t>E09-17-07</t>
  </si>
  <si>
    <t>E09-17-08</t>
  </si>
  <si>
    <t>WC_2301</t>
  </si>
  <si>
    <t>Franklin Mountain</t>
  </si>
  <si>
    <t>E59-005A</t>
  </si>
  <si>
    <t>E59-005B</t>
  </si>
  <si>
    <t>E59-005C</t>
  </si>
  <si>
    <t>E59-005G</t>
  </si>
  <si>
    <t>E59-005H</t>
  </si>
  <si>
    <t>E59-005L</t>
  </si>
  <si>
    <t>Boulder</t>
  </si>
  <si>
    <t>Granboul1</t>
  </si>
  <si>
    <t>Granboul2</t>
  </si>
  <si>
    <t>Granby_2219</t>
  </si>
  <si>
    <t>Granboul3</t>
  </si>
  <si>
    <t>Granby_2220</t>
  </si>
  <si>
    <t>Phoenix</t>
  </si>
  <si>
    <t>E18-023B</t>
  </si>
  <si>
    <t>E18-023H</t>
  </si>
  <si>
    <t>E18-023E</t>
  </si>
  <si>
    <t>E18-023D</t>
  </si>
  <si>
    <t>E18-023Ba</t>
  </si>
  <si>
    <t>RDK_2301</t>
  </si>
  <si>
    <t>New Road</t>
  </si>
  <si>
    <t>Needs roughly 840m of new road to access</t>
  </si>
  <si>
    <t>Needs 773m of wilderness road/non-status road reactivation and upgrading</t>
  </si>
  <si>
    <t>RDK_2303</t>
  </si>
  <si>
    <t>Reconstruction of non-status road</t>
  </si>
  <si>
    <t>Pass Creek</t>
  </si>
  <si>
    <t>Pass_11</t>
  </si>
  <si>
    <t>Pass_12</t>
  </si>
  <si>
    <t>Pass_15</t>
  </si>
  <si>
    <t>Pass_16</t>
  </si>
  <si>
    <t>Cochrane</t>
  </si>
  <si>
    <t>E78-003</t>
  </si>
  <si>
    <t>GS_2206</t>
  </si>
  <si>
    <t>BCTS Roads</t>
  </si>
  <si>
    <t>Spp.</t>
  </si>
  <si>
    <t>Block Vol.</t>
  </si>
  <si>
    <t>Lw6Fd3Pl1(SxBl)</t>
  </si>
  <si>
    <t>Lw9Sx1</t>
  </si>
  <si>
    <t>Lw6Pl3Fd1</t>
  </si>
  <si>
    <t xml:space="preserve">Lw6Fd3Pl1 </t>
  </si>
  <si>
    <t>Lw7Fd2(PlSxAt)</t>
  </si>
  <si>
    <t>Sx4Lw2Pl2Bl2</t>
  </si>
  <si>
    <t>Sx5Bl2Pl2Lw1</t>
  </si>
  <si>
    <t>Lw4Pl4Sx1Bl1(Fd)</t>
  </si>
  <si>
    <t>Lw3Pl3Sx3Bl1(Fd)</t>
  </si>
  <si>
    <t>In community watershed, in WUI. Partial cut. Volume reduced by 40%</t>
  </si>
  <si>
    <t>In community watershed, in WUI, in UWR 8-008 pcell 69. Partial cut. Volume reduced by 40%</t>
  </si>
  <si>
    <t>UWR 8-008 pcell 69, in WUI. Partial cut. Volume reduced by 40%</t>
  </si>
  <si>
    <t>in community watershed, in WUI.  Salvage patch cuts throughout. Partial cut. Volume reduced by 40%</t>
  </si>
  <si>
    <t>Lw3Cw3Pw2Sx1(FdEp)</t>
  </si>
  <si>
    <t>Burrell</t>
  </si>
  <si>
    <t>Volcanic</t>
  </si>
  <si>
    <t>Fd5Lw3Py1(CwPl)</t>
  </si>
  <si>
    <t>CwFdHwLwPlSx</t>
  </si>
  <si>
    <t>FdLwPlAt</t>
  </si>
  <si>
    <t>Lw6Fd2Cw1(PlSx)</t>
  </si>
  <si>
    <t>Wildland Urban Interface Block</t>
  </si>
  <si>
    <t>RDC_2302</t>
  </si>
  <si>
    <t>Franklin</t>
  </si>
  <si>
    <t>RDGA_2301</t>
  </si>
  <si>
    <t>RDGA_2302</t>
  </si>
  <si>
    <t>RDK_2302
RDK_2304
RDK_2305</t>
  </si>
  <si>
    <t>773
254
389</t>
  </si>
  <si>
    <t>RDK_2306</t>
  </si>
  <si>
    <t>RDGG_2301</t>
  </si>
  <si>
    <t>Volcanic Sand</t>
  </si>
  <si>
    <t>BDTA1929Blk3Spur1</t>
  </si>
  <si>
    <t>Pl5Lw5(Fdi)</t>
  </si>
  <si>
    <t>Pl4Lw4Sx1(Bl)</t>
  </si>
  <si>
    <t>Pl5Lw5(CwHw)</t>
  </si>
  <si>
    <t>Lw6Pl4(FdiSx)</t>
  </si>
  <si>
    <t>Lw5Pl4Sx1(Bl)</t>
  </si>
  <si>
    <t>Pl5Sx3Bl2</t>
  </si>
  <si>
    <t>Bl7Sx3</t>
  </si>
  <si>
    <t>Pl5Lw3Fdi2(Pw)</t>
  </si>
  <si>
    <t>Lw5Fdi2Pl1Pw1(SxBl)</t>
  </si>
  <si>
    <t>Lw6Sx2Fdi1Pl1(Pw)</t>
  </si>
  <si>
    <t>Pl4Lw3Fdi2Sx1(Pw)</t>
  </si>
  <si>
    <t>Lw5Fdi2Sx1Pl1Pw1(Bl)</t>
  </si>
  <si>
    <t>Lw5Fdi2Pl1Pw1Sx1(Bl)</t>
  </si>
  <si>
    <t>Fdi7Pl2Lw1(CwAtSxPw)</t>
  </si>
  <si>
    <t>Lw4Fd13Pl3(SxAt)</t>
  </si>
  <si>
    <t>Pl5Lw5(FdiPy)</t>
  </si>
  <si>
    <t>Pl7Bl1Lw1Sx1(At)</t>
  </si>
  <si>
    <t>Pl9Lw1(Fdi)</t>
  </si>
  <si>
    <t>Fdi6Lw3Pl1(Py)</t>
  </si>
  <si>
    <t>Pl8Lw1Fdi1(Sx)</t>
  </si>
  <si>
    <t>Pl10(FdiLw)</t>
  </si>
  <si>
    <t>Pl8Lw1Sx1(BlFdi)</t>
  </si>
  <si>
    <t>Fdi7Lw2Cw1(EpSxPw)</t>
  </si>
  <si>
    <t>Fdi7Lw3</t>
  </si>
  <si>
    <t>Fdi6Lw4(PwCwEpHw)</t>
  </si>
  <si>
    <t>Fdi4Lw3Cw2Sx1(EpPw)</t>
  </si>
  <si>
    <t>RDK_2302, RDK_2304, RDK_2305</t>
  </si>
  <si>
    <t>Mountain Pine Beetle - light (2020 infestation)</t>
  </si>
  <si>
    <t>Block selected because of overlap of IBM polygon from overview survey conducted by FLNRORD. Final size will be subject to infestation level</t>
  </si>
  <si>
    <t>Light IBB - 2020 update to infestation</t>
  </si>
  <si>
    <t>IBB = Balsam Bark beetle. Block selected because of overlap of IBB polygon from overview survey conducted by FLNRORD. Final size will be subject to infestation level</t>
  </si>
  <si>
    <t>Significant IBM attack from early 2000's</t>
  </si>
  <si>
    <t>IBM = Mountain Pine Beetle</t>
  </si>
  <si>
    <t>Light IBM and severe DFH</t>
  </si>
  <si>
    <t>Moderate IDB 2020 infestation</t>
  </si>
  <si>
    <t>Moderate IBM infestation 2008</t>
  </si>
  <si>
    <t>Severe old and light new DFH infestation</t>
  </si>
  <si>
    <t>DFH = Larch Needle Blight</t>
  </si>
  <si>
    <t>Moderate DFH from early 2000's</t>
  </si>
  <si>
    <t>Moderate/Severe DFH from early 2000's, Moderate IBM from 2009</t>
  </si>
  <si>
    <t>DFH = Larch Needle Blight, IBM = Mountain Pine beetle</t>
  </si>
  <si>
    <t>Trace IBM (2016)</t>
  </si>
  <si>
    <t>IDB = Douglas Fir Beetle</t>
  </si>
  <si>
    <t>DFH = Larch Needle Blight, IBM = Mountain Pine Beetle. Partial Cut. Volume reduced by 30%.</t>
  </si>
  <si>
    <t>IBM = Mountain Pine Beetle.  Volume reduced by 30%.</t>
  </si>
  <si>
    <t xml:space="preserve"> Volume reduced by 30%.</t>
  </si>
  <si>
    <t>E37-020A</t>
  </si>
  <si>
    <t>E37-020B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</si>
</sst>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/>
    <xf numFmtId="0" fontId="0" fillId="0" borderId="0" xfId="0" applyFill="1"/>
    <xf numFmtId="0" fontId="0" fillId="2" borderId="0" xfId="0" applyFill="1"/>
    <xf numFmtId="1" fontId="0" fillId="0" borderId="1" xfId="0" applyNumberFormat="1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2" fillId="0" borderId="1" xfId="0" applyFont="1" applyFill="1" applyBorder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A4BF-7673-495F-A383-A77611B6B4CA}">
  <dimension ref="A1:AQ140"/>
  <sheetViews>
    <sheetView tabSelected="1" zoomScale="90" zoomScaleNormal="90" workbookViewId="0">
      <pane ySplit="2" topLeftCell="A18" activePane="bottomLeft" state="frozen"/>
      <selection pane="bottomLeft" activeCell="A8" sqref="A8:XFD8"/>
    </sheetView>
  </sheetViews>
  <sheetFormatPr defaultRowHeight="14.5" x14ac:dyDescent="0.35"/>
  <cols>
    <col min="1" max="1" width="17.08984375" style="8" customWidth="1"/>
    <col min="2" max="2" width="18.36328125" style="8" customWidth="1"/>
    <col min="3" max="3" width="8.6328125" style="8"/>
    <col min="4" max="5" width="10.90625" style="8" customWidth="1"/>
    <col min="6" max="6" width="21.90625" style="8" customWidth="1"/>
    <col min="7" max="7" width="27.6328125" customWidth="1"/>
    <col min="8" max="8" width="23.6328125" style="9" customWidth="1"/>
    <col min="9" max="9" width="64.90625" style="9" customWidth="1"/>
  </cols>
  <sheetData>
    <row r="1" spans="1:9" ht="14.4" customHeight="1" x14ac:dyDescent="0.35">
      <c r="A1" s="41" t="s">
        <v>0</v>
      </c>
      <c r="B1" s="42"/>
      <c r="C1" s="42"/>
      <c r="D1" s="42"/>
      <c r="E1" s="17"/>
      <c r="F1" s="18"/>
      <c r="G1" s="1"/>
      <c r="H1" s="1"/>
      <c r="I1" s="1"/>
    </row>
    <row r="2" spans="1:9" x14ac:dyDescent="0.35">
      <c r="A2" s="40" t="s">
        <v>1</v>
      </c>
      <c r="B2" s="16" t="s">
        <v>2</v>
      </c>
      <c r="C2" s="40" t="s">
        <v>3</v>
      </c>
      <c r="D2" s="40" t="s">
        <v>20</v>
      </c>
      <c r="E2" s="40" t="s">
        <v>68</v>
      </c>
      <c r="F2" s="40" t="s">
        <v>67</v>
      </c>
      <c r="G2" s="15" t="s">
        <v>4</v>
      </c>
      <c r="H2" s="15" t="s">
        <v>5</v>
      </c>
      <c r="I2" s="15" t="s">
        <v>6</v>
      </c>
    </row>
    <row r="3" spans="1:9" ht="29" x14ac:dyDescent="0.35">
      <c r="A3" s="12" t="s">
        <v>40</v>
      </c>
      <c r="B3" s="12" t="s">
        <v>41</v>
      </c>
      <c r="C3" s="12">
        <v>32.700000000000003</v>
      </c>
      <c r="D3" s="19">
        <v>107.32</v>
      </c>
      <c r="E3" s="19">
        <f>SUM(C3*D3)</f>
        <v>3509.364</v>
      </c>
      <c r="F3" s="12" t="s">
        <v>100</v>
      </c>
      <c r="G3" s="13"/>
      <c r="H3" s="11" t="s">
        <v>138</v>
      </c>
      <c r="I3" s="11" t="s">
        <v>137</v>
      </c>
    </row>
    <row r="4" spans="1:9" ht="29" x14ac:dyDescent="0.35">
      <c r="A4" s="12" t="s">
        <v>40</v>
      </c>
      <c r="B4" s="12" t="s">
        <v>42</v>
      </c>
      <c r="C4" s="12">
        <v>24.3</v>
      </c>
      <c r="D4" s="19">
        <v>29.85</v>
      </c>
      <c r="E4" s="19">
        <f t="shared" ref="E4:E38" si="0">SUM(C4*D4)</f>
        <v>725.35500000000002</v>
      </c>
      <c r="F4" s="12" t="s">
        <v>101</v>
      </c>
      <c r="G4" s="13"/>
      <c r="H4" s="11" t="s">
        <v>136</v>
      </c>
      <c r="I4" s="11" t="s">
        <v>137</v>
      </c>
    </row>
    <row r="5" spans="1:9" ht="29" x14ac:dyDescent="0.35">
      <c r="A5" s="12" t="s">
        <v>40</v>
      </c>
      <c r="B5" s="12" t="s">
        <v>44</v>
      </c>
      <c r="C5" s="12">
        <v>39.799999999999997</v>
      </c>
      <c r="D5" s="19">
        <v>34.39</v>
      </c>
      <c r="E5" s="19">
        <f t="shared" si="0"/>
        <v>1368.722</v>
      </c>
      <c r="F5" s="12" t="s">
        <v>102</v>
      </c>
      <c r="G5" s="13"/>
      <c r="H5" s="11" t="s">
        <v>136</v>
      </c>
      <c r="I5" s="11" t="s">
        <v>137</v>
      </c>
    </row>
    <row r="6" spans="1:9" ht="43.5" x14ac:dyDescent="0.35">
      <c r="A6" s="12" t="s">
        <v>40</v>
      </c>
      <c r="B6" s="12" t="s">
        <v>43</v>
      </c>
      <c r="C6" s="12">
        <v>32</v>
      </c>
      <c r="D6" s="19">
        <v>124.24</v>
      </c>
      <c r="E6" s="19">
        <f t="shared" si="0"/>
        <v>3975.68</v>
      </c>
      <c r="F6" s="12" t="s">
        <v>103</v>
      </c>
      <c r="G6" s="13"/>
      <c r="H6" s="11" t="s">
        <v>139</v>
      </c>
      <c r="I6" s="11" t="s">
        <v>140</v>
      </c>
    </row>
    <row r="7" spans="1:9" ht="43.5" x14ac:dyDescent="0.35">
      <c r="A7" s="12" t="s">
        <v>40</v>
      </c>
      <c r="B7" s="12" t="s">
        <v>45</v>
      </c>
      <c r="C7" s="12">
        <v>18.8</v>
      </c>
      <c r="D7" s="19">
        <v>148.63</v>
      </c>
      <c r="E7" s="19">
        <f t="shared" si="0"/>
        <v>2794.2440000000001</v>
      </c>
      <c r="F7" s="12" t="s">
        <v>104</v>
      </c>
      <c r="G7" s="13"/>
      <c r="H7" s="11" t="s">
        <v>139</v>
      </c>
      <c r="I7" s="11" t="s">
        <v>140</v>
      </c>
    </row>
    <row r="8" spans="1:9" ht="29" x14ac:dyDescent="0.35">
      <c r="A8" s="7" t="s">
        <v>63</v>
      </c>
      <c r="B8" s="7" t="s">
        <v>64</v>
      </c>
      <c r="C8" s="7">
        <v>29.3</v>
      </c>
      <c r="D8" s="7">
        <v>227</v>
      </c>
      <c r="E8" s="20">
        <f t="shared" si="0"/>
        <v>6651.1</v>
      </c>
      <c r="F8" s="7" t="s">
        <v>105</v>
      </c>
      <c r="G8" s="5"/>
      <c r="H8" s="1" t="s">
        <v>127</v>
      </c>
      <c r="I8" s="1" t="s">
        <v>128</v>
      </c>
    </row>
    <row r="9" spans="1:9" ht="43.5" x14ac:dyDescent="0.35">
      <c r="A9" s="7" t="s">
        <v>63</v>
      </c>
      <c r="B9" s="7" t="s">
        <v>65</v>
      </c>
      <c r="C9" s="7">
        <v>39.799999999999997</v>
      </c>
      <c r="D9" s="7">
        <v>230</v>
      </c>
      <c r="E9" s="20">
        <f t="shared" si="0"/>
        <v>9154</v>
      </c>
      <c r="F9" s="7" t="s">
        <v>106</v>
      </c>
      <c r="G9" s="5" t="s">
        <v>90</v>
      </c>
      <c r="H9" s="9" t="s">
        <v>129</v>
      </c>
      <c r="I9" s="1" t="s">
        <v>130</v>
      </c>
    </row>
    <row r="10" spans="1:9" ht="29" x14ac:dyDescent="0.35">
      <c r="A10" s="12" t="s">
        <v>33</v>
      </c>
      <c r="B10" s="12" t="s">
        <v>34</v>
      </c>
      <c r="C10" s="12">
        <v>38.9</v>
      </c>
      <c r="D10" s="19">
        <v>190.2</v>
      </c>
      <c r="E10" s="19">
        <f t="shared" ref="E10:E15" si="1">SUM(C10*D10)</f>
        <v>7398.7799999999988</v>
      </c>
      <c r="F10" s="12" t="s">
        <v>107</v>
      </c>
      <c r="G10" s="13" t="s">
        <v>92</v>
      </c>
      <c r="H10" s="11" t="s">
        <v>135</v>
      </c>
      <c r="I10" s="11" t="s">
        <v>132</v>
      </c>
    </row>
    <row r="11" spans="1:9" x14ac:dyDescent="0.35">
      <c r="A11" s="12" t="s">
        <v>33</v>
      </c>
      <c r="B11" s="12" t="s">
        <v>35</v>
      </c>
      <c r="C11" s="12">
        <v>16</v>
      </c>
      <c r="D11" s="19">
        <v>234.58</v>
      </c>
      <c r="E11" s="19">
        <f t="shared" si="1"/>
        <v>3753.28</v>
      </c>
      <c r="F11" s="12" t="s">
        <v>108</v>
      </c>
      <c r="G11" s="13"/>
      <c r="H11" s="11"/>
      <c r="I11" s="11"/>
    </row>
    <row r="12" spans="1:9" ht="29" x14ac:dyDescent="0.35">
      <c r="A12" s="12" t="s">
        <v>33</v>
      </c>
      <c r="B12" s="12" t="s">
        <v>36</v>
      </c>
      <c r="C12" s="12">
        <v>9.9</v>
      </c>
      <c r="D12" s="19">
        <v>170.47</v>
      </c>
      <c r="E12" s="19">
        <f t="shared" si="1"/>
        <v>1687.653</v>
      </c>
      <c r="F12" s="12" t="s">
        <v>109</v>
      </c>
      <c r="G12" s="13"/>
      <c r="H12" s="11" t="s">
        <v>135</v>
      </c>
      <c r="I12" s="11" t="s">
        <v>132</v>
      </c>
    </row>
    <row r="13" spans="1:9" x14ac:dyDescent="0.35">
      <c r="A13" s="12" t="s">
        <v>33</v>
      </c>
      <c r="B13" s="12" t="s">
        <v>38</v>
      </c>
      <c r="C13" s="12">
        <v>12.7</v>
      </c>
      <c r="D13" s="19">
        <v>193.85</v>
      </c>
      <c r="E13" s="19">
        <f t="shared" si="1"/>
        <v>2461.895</v>
      </c>
      <c r="F13" s="12" t="s">
        <v>110</v>
      </c>
      <c r="G13" s="13"/>
      <c r="H13" s="11"/>
      <c r="I13" s="11"/>
    </row>
    <row r="14" spans="1:9" ht="29" x14ac:dyDescent="0.35">
      <c r="A14" s="12" t="s">
        <v>33</v>
      </c>
      <c r="B14" s="12" t="s">
        <v>37</v>
      </c>
      <c r="C14" s="12">
        <v>26.4</v>
      </c>
      <c r="D14" s="19">
        <v>246.23</v>
      </c>
      <c r="E14" s="19">
        <f t="shared" si="1"/>
        <v>6500.4719999999998</v>
      </c>
      <c r="F14" s="12" t="s">
        <v>111</v>
      </c>
      <c r="G14" s="13"/>
      <c r="H14" s="11" t="s">
        <v>135</v>
      </c>
      <c r="I14" s="11" t="s">
        <v>132</v>
      </c>
    </row>
    <row r="15" spans="1:9" x14ac:dyDescent="0.35">
      <c r="A15" s="12" t="s">
        <v>33</v>
      </c>
      <c r="B15" s="12" t="s">
        <v>39</v>
      </c>
      <c r="C15" s="12">
        <v>28.8</v>
      </c>
      <c r="D15" s="19">
        <v>250.43</v>
      </c>
      <c r="E15" s="19">
        <f t="shared" si="1"/>
        <v>7212.384</v>
      </c>
      <c r="F15" s="12" t="s">
        <v>112</v>
      </c>
      <c r="G15" s="13" t="s">
        <v>93</v>
      </c>
      <c r="H15" s="11"/>
      <c r="I15" s="11"/>
    </row>
    <row r="16" spans="1:9" s="39" customFormat="1" x14ac:dyDescent="0.35">
      <c r="A16" s="6" t="s">
        <v>83</v>
      </c>
      <c r="B16" s="6" t="s">
        <v>16</v>
      </c>
      <c r="C16" s="6">
        <v>40.1</v>
      </c>
      <c r="D16" s="24">
        <v>258.27</v>
      </c>
      <c r="E16" s="24">
        <f t="shared" si="0"/>
        <v>10356.627</v>
      </c>
      <c r="F16" s="6" t="s">
        <v>113</v>
      </c>
      <c r="G16" s="2"/>
      <c r="H16" s="2"/>
      <c r="I16" s="2"/>
    </row>
    <row r="17" spans="1:43" s="22" customFormat="1" x14ac:dyDescent="0.35">
      <c r="A17" s="6" t="s">
        <v>83</v>
      </c>
      <c r="B17" s="6" t="s">
        <v>17</v>
      </c>
      <c r="C17" s="6">
        <v>57.1</v>
      </c>
      <c r="D17" s="24">
        <v>208.77</v>
      </c>
      <c r="E17" s="20">
        <f t="shared" si="0"/>
        <v>11920.767000000002</v>
      </c>
      <c r="F17" s="6" t="s">
        <v>114</v>
      </c>
      <c r="G17" s="21"/>
      <c r="H17" s="2"/>
      <c r="I17" s="2"/>
    </row>
    <row r="18" spans="1:43" s="23" customFormat="1" x14ac:dyDescent="0.35">
      <c r="A18" s="12" t="s">
        <v>18</v>
      </c>
      <c r="B18" s="12" t="s">
        <v>19</v>
      </c>
      <c r="C18" s="12">
        <v>11.1</v>
      </c>
      <c r="D18" s="19">
        <v>286.17</v>
      </c>
      <c r="E18" s="19">
        <f t="shared" si="0"/>
        <v>3176.4870000000001</v>
      </c>
      <c r="F18" s="12" t="s">
        <v>115</v>
      </c>
      <c r="G18" s="13"/>
      <c r="H18" s="11"/>
      <c r="I18" s="11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43" s="23" customFormat="1" x14ac:dyDescent="0.35">
      <c r="A19" s="12" t="s">
        <v>18</v>
      </c>
      <c r="B19" s="12" t="s">
        <v>21</v>
      </c>
      <c r="C19" s="12">
        <v>36.1</v>
      </c>
      <c r="D19" s="25">
        <v>134.41999999999999</v>
      </c>
      <c r="E19" s="19">
        <f t="shared" si="0"/>
        <v>4852.5619999999999</v>
      </c>
      <c r="F19" s="10" t="s">
        <v>116</v>
      </c>
      <c r="G19" s="13" t="s">
        <v>52</v>
      </c>
      <c r="H19" s="11"/>
      <c r="I19" s="11" t="s">
        <v>54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43" s="23" customFormat="1" ht="29" x14ac:dyDescent="0.35">
      <c r="A20" s="12" t="s">
        <v>18</v>
      </c>
      <c r="B20" s="12" t="s">
        <v>22</v>
      </c>
      <c r="C20" s="10">
        <v>43.8</v>
      </c>
      <c r="D20" s="25">
        <v>162.13</v>
      </c>
      <c r="E20" s="19">
        <f t="shared" si="0"/>
        <v>7101.293999999999</v>
      </c>
      <c r="F20" s="10" t="s">
        <v>117</v>
      </c>
      <c r="G20" s="11" t="s">
        <v>126</v>
      </c>
      <c r="H20" s="11"/>
      <c r="I20" s="11" t="s">
        <v>55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43" s="23" customFormat="1" x14ac:dyDescent="0.35">
      <c r="A21" s="12" t="s">
        <v>18</v>
      </c>
      <c r="B21" s="12" t="s">
        <v>23</v>
      </c>
      <c r="C21" s="10">
        <v>32.4</v>
      </c>
      <c r="D21" s="25">
        <v>144.85</v>
      </c>
      <c r="E21" s="19">
        <f t="shared" si="0"/>
        <v>4693.1399999999994</v>
      </c>
      <c r="F21" s="10" t="s">
        <v>118</v>
      </c>
      <c r="G21" s="13" t="s">
        <v>96</v>
      </c>
      <c r="H21" s="11"/>
      <c r="I21" s="11" t="s">
        <v>24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43" x14ac:dyDescent="0.35">
      <c r="A22" s="12" t="s">
        <v>18</v>
      </c>
      <c r="B22" s="10" t="s">
        <v>25</v>
      </c>
      <c r="C22" s="10">
        <v>7.4</v>
      </c>
      <c r="D22" s="25">
        <v>230.32</v>
      </c>
      <c r="E22" s="19">
        <f t="shared" si="0"/>
        <v>1704.3679999999999</v>
      </c>
      <c r="F22" s="10" t="s">
        <v>119</v>
      </c>
      <c r="G22" s="13"/>
      <c r="H22" s="11"/>
      <c r="I22" s="11" t="s">
        <v>26</v>
      </c>
    </row>
    <row r="23" spans="1:43" x14ac:dyDescent="0.35">
      <c r="A23" s="12" t="s">
        <v>18</v>
      </c>
      <c r="B23" s="10" t="s">
        <v>146</v>
      </c>
      <c r="C23" s="10">
        <v>18.2</v>
      </c>
      <c r="D23" s="25">
        <v>298.89</v>
      </c>
      <c r="E23" s="19">
        <f t="shared" si="0"/>
        <v>5439.7979999999998</v>
      </c>
      <c r="F23" s="10" t="s">
        <v>120</v>
      </c>
      <c r="G23" s="11" t="s">
        <v>56</v>
      </c>
      <c r="H23" s="11"/>
      <c r="I23" s="11"/>
    </row>
    <row r="24" spans="1:43" x14ac:dyDescent="0.35">
      <c r="A24" s="12" t="s">
        <v>18</v>
      </c>
      <c r="B24" s="10" t="s">
        <v>147</v>
      </c>
      <c r="C24" s="10">
        <v>36.1</v>
      </c>
      <c r="D24" s="25">
        <v>257.06</v>
      </c>
      <c r="E24" s="19">
        <f t="shared" si="0"/>
        <v>9279.866</v>
      </c>
      <c r="F24" s="10" t="s">
        <v>121</v>
      </c>
      <c r="G24" s="11"/>
      <c r="H24" s="11"/>
      <c r="I24" s="11"/>
    </row>
    <row r="25" spans="1:43" ht="29" x14ac:dyDescent="0.35">
      <c r="A25" s="6" t="s">
        <v>27</v>
      </c>
      <c r="B25" s="6" t="s">
        <v>28</v>
      </c>
      <c r="C25" s="6">
        <v>37</v>
      </c>
      <c r="D25" s="24">
        <v>312.94</v>
      </c>
      <c r="E25" s="20">
        <f>SUM((C25*D25)*0.6)</f>
        <v>6947.268</v>
      </c>
      <c r="F25" s="6" t="s">
        <v>82</v>
      </c>
      <c r="G25" s="2"/>
      <c r="H25" s="2" t="s">
        <v>89</v>
      </c>
      <c r="I25" s="2" t="s">
        <v>78</v>
      </c>
    </row>
    <row r="26" spans="1:43" ht="29" x14ac:dyDescent="0.35">
      <c r="A26" s="6" t="s">
        <v>27</v>
      </c>
      <c r="B26" s="6" t="s">
        <v>29</v>
      </c>
      <c r="C26" s="6">
        <v>15</v>
      </c>
      <c r="D26" s="24">
        <v>277.93</v>
      </c>
      <c r="E26" s="20">
        <f t="shared" ref="E26:E29" si="2">SUM((C26*D26)*0.6)</f>
        <v>2501.37</v>
      </c>
      <c r="F26" s="6" t="s">
        <v>122</v>
      </c>
      <c r="G26" s="2"/>
      <c r="H26" s="2" t="s">
        <v>89</v>
      </c>
      <c r="I26" s="2" t="s">
        <v>78</v>
      </c>
    </row>
    <row r="27" spans="1:43" ht="29" x14ac:dyDescent="0.35">
      <c r="A27" s="6" t="s">
        <v>27</v>
      </c>
      <c r="B27" s="6" t="s">
        <v>30</v>
      </c>
      <c r="C27" s="7">
        <v>24.3</v>
      </c>
      <c r="D27" s="26">
        <v>238.29</v>
      </c>
      <c r="E27" s="20">
        <f t="shared" si="2"/>
        <v>3474.2682</v>
      </c>
      <c r="F27" s="7" t="s">
        <v>123</v>
      </c>
      <c r="G27" s="5"/>
      <c r="H27" s="2" t="s">
        <v>89</v>
      </c>
      <c r="I27" s="2" t="s">
        <v>79</v>
      </c>
    </row>
    <row r="28" spans="1:43" ht="29" x14ac:dyDescent="0.35">
      <c r="A28" s="6" t="s">
        <v>27</v>
      </c>
      <c r="B28" s="6" t="s">
        <v>31</v>
      </c>
      <c r="C28" s="7">
        <v>104.1</v>
      </c>
      <c r="D28" s="26">
        <v>355.53</v>
      </c>
      <c r="E28" s="20">
        <f t="shared" si="2"/>
        <v>22206.403799999996</v>
      </c>
      <c r="F28" s="7" t="s">
        <v>124</v>
      </c>
      <c r="G28" s="5"/>
      <c r="H28" s="2" t="s">
        <v>89</v>
      </c>
      <c r="I28" s="1" t="s">
        <v>80</v>
      </c>
    </row>
    <row r="29" spans="1:43" ht="29" x14ac:dyDescent="0.35">
      <c r="A29" s="6" t="s">
        <v>27</v>
      </c>
      <c r="B29" s="7" t="s">
        <v>32</v>
      </c>
      <c r="C29" s="7">
        <v>18.7</v>
      </c>
      <c r="D29" s="26">
        <v>399.8</v>
      </c>
      <c r="E29" s="20">
        <f t="shared" si="2"/>
        <v>4485.7560000000003</v>
      </c>
      <c r="F29" s="7" t="s">
        <v>125</v>
      </c>
      <c r="G29" s="5"/>
      <c r="H29" s="2" t="s">
        <v>89</v>
      </c>
      <c r="I29" s="1" t="s">
        <v>81</v>
      </c>
    </row>
    <row r="30" spans="1:43" ht="29" x14ac:dyDescent="0.35">
      <c r="A30" s="12" t="s">
        <v>58</v>
      </c>
      <c r="B30" s="12" t="s">
        <v>59</v>
      </c>
      <c r="C30" s="12">
        <v>33.700000000000003</v>
      </c>
      <c r="D30" s="19">
        <v>300.05</v>
      </c>
      <c r="E30" s="19">
        <f>SUM(C30*D30*0.6)</f>
        <v>6067.0110000000004</v>
      </c>
      <c r="F30" s="14" t="s">
        <v>74</v>
      </c>
      <c r="G30" s="13"/>
      <c r="H30" s="11" t="s">
        <v>133</v>
      </c>
      <c r="I30" s="11" t="s">
        <v>143</v>
      </c>
    </row>
    <row r="31" spans="1:43" ht="29" x14ac:dyDescent="0.35">
      <c r="A31" s="12" t="s">
        <v>58</v>
      </c>
      <c r="B31" s="12" t="s">
        <v>60</v>
      </c>
      <c r="C31" s="12">
        <v>36.799999999999997</v>
      </c>
      <c r="D31" s="19">
        <v>333.18</v>
      </c>
      <c r="E31" s="19">
        <f t="shared" ref="E31:E33" si="3">SUM(C31*D31*0.6)</f>
        <v>7356.6143999999995</v>
      </c>
      <c r="F31" s="12" t="s">
        <v>75</v>
      </c>
      <c r="G31" s="13"/>
      <c r="H31" s="11" t="s">
        <v>131</v>
      </c>
      <c r="I31" s="11" t="s">
        <v>144</v>
      </c>
    </row>
    <row r="32" spans="1:43" x14ac:dyDescent="0.35">
      <c r="A32" s="12" t="s">
        <v>58</v>
      </c>
      <c r="B32" s="12" t="s">
        <v>61</v>
      </c>
      <c r="C32" s="12">
        <v>37.4</v>
      </c>
      <c r="D32" s="19">
        <v>189.1</v>
      </c>
      <c r="E32" s="19">
        <f t="shared" si="3"/>
        <v>4243.4039999999995</v>
      </c>
      <c r="F32" s="12" t="s">
        <v>76</v>
      </c>
      <c r="G32" s="13"/>
      <c r="H32" s="11"/>
      <c r="I32" s="11" t="s">
        <v>145</v>
      </c>
    </row>
    <row r="33" spans="1:9" ht="29" x14ac:dyDescent="0.35">
      <c r="A33" s="12" t="s">
        <v>58</v>
      </c>
      <c r="B33" s="12" t="s">
        <v>62</v>
      </c>
      <c r="C33" s="12">
        <v>15.6</v>
      </c>
      <c r="D33" s="19">
        <v>252.89</v>
      </c>
      <c r="E33" s="19">
        <f t="shared" si="3"/>
        <v>2367.0503999999996</v>
      </c>
      <c r="F33" s="12" t="s">
        <v>77</v>
      </c>
      <c r="G33" s="13" t="s">
        <v>97</v>
      </c>
      <c r="H33" s="11" t="s">
        <v>131</v>
      </c>
      <c r="I33" s="11" t="s">
        <v>144</v>
      </c>
    </row>
    <row r="34" spans="1:9" x14ac:dyDescent="0.35">
      <c r="A34" s="7" t="s">
        <v>46</v>
      </c>
      <c r="B34" s="7" t="s">
        <v>47</v>
      </c>
      <c r="C34" s="7">
        <v>44.5</v>
      </c>
      <c r="D34" s="26">
        <v>253.37</v>
      </c>
      <c r="E34" s="20">
        <f t="shared" ref="E34:E37" si="4">SUM(C34*D34)</f>
        <v>11274.965</v>
      </c>
      <c r="F34" s="7" t="s">
        <v>69</v>
      </c>
      <c r="G34" s="5"/>
      <c r="H34" s="1"/>
      <c r="I34" s="1"/>
    </row>
    <row r="35" spans="1:9" x14ac:dyDescent="0.35">
      <c r="A35" s="7" t="s">
        <v>46</v>
      </c>
      <c r="B35" s="7" t="s">
        <v>51</v>
      </c>
      <c r="C35" s="7">
        <v>25.8</v>
      </c>
      <c r="D35" s="26">
        <v>323.45999999999998</v>
      </c>
      <c r="E35" s="20">
        <f t="shared" si="4"/>
        <v>8345.268</v>
      </c>
      <c r="F35" s="7" t="s">
        <v>70</v>
      </c>
      <c r="G35" s="5"/>
      <c r="H35" s="1"/>
      <c r="I35" s="1"/>
    </row>
    <row r="36" spans="1:9" ht="29" x14ac:dyDescent="0.35">
      <c r="A36" s="7" t="s">
        <v>46</v>
      </c>
      <c r="B36" s="7" t="s">
        <v>50</v>
      </c>
      <c r="C36" s="7">
        <v>18.7</v>
      </c>
      <c r="D36" s="26">
        <v>254.45</v>
      </c>
      <c r="E36" s="20">
        <f t="shared" si="4"/>
        <v>4758.2149999999992</v>
      </c>
      <c r="F36" s="7" t="s">
        <v>71</v>
      </c>
      <c r="G36" s="5"/>
      <c r="H36" s="1" t="s">
        <v>134</v>
      </c>
      <c r="I36" s="1" t="s">
        <v>142</v>
      </c>
    </row>
    <row r="37" spans="1:9" x14ac:dyDescent="0.35">
      <c r="A37" s="7" t="s">
        <v>46</v>
      </c>
      <c r="B37" s="7" t="s">
        <v>49</v>
      </c>
      <c r="C37" s="7">
        <v>9</v>
      </c>
      <c r="D37" s="26">
        <v>320.69</v>
      </c>
      <c r="E37" s="20">
        <f t="shared" si="4"/>
        <v>2886.21</v>
      </c>
      <c r="F37" s="7" t="s">
        <v>72</v>
      </c>
      <c r="G37" s="5"/>
      <c r="H37" s="1"/>
      <c r="I37" s="1"/>
    </row>
    <row r="38" spans="1:9" x14ac:dyDescent="0.35">
      <c r="A38" s="7" t="s">
        <v>46</v>
      </c>
      <c r="B38" s="7" t="s">
        <v>48</v>
      </c>
      <c r="C38" s="7">
        <v>24</v>
      </c>
      <c r="D38" s="26">
        <v>256.04000000000002</v>
      </c>
      <c r="E38" s="20">
        <f t="shared" si="0"/>
        <v>6144.9600000000009</v>
      </c>
      <c r="F38" s="7" t="s">
        <v>73</v>
      </c>
      <c r="G38" s="5"/>
      <c r="H38" s="1"/>
      <c r="I38" s="1"/>
    </row>
    <row r="39" spans="1:9" s="28" customFormat="1" x14ac:dyDescent="0.35">
      <c r="A39" s="12" t="s">
        <v>84</v>
      </c>
      <c r="B39" s="12" t="s">
        <v>12</v>
      </c>
      <c r="C39" s="29">
        <v>16.2</v>
      </c>
      <c r="D39" s="19">
        <v>243</v>
      </c>
      <c r="E39" s="19">
        <v>3900</v>
      </c>
      <c r="F39" s="30" t="s">
        <v>85</v>
      </c>
      <c r="G39" s="13"/>
      <c r="H39" s="11"/>
      <c r="I39" s="11"/>
    </row>
    <row r="40" spans="1:9" s="28" customFormat="1" x14ac:dyDescent="0.35">
      <c r="A40" s="12" t="s">
        <v>84</v>
      </c>
      <c r="B40" s="12" t="s">
        <v>13</v>
      </c>
      <c r="C40" s="29">
        <v>40.1</v>
      </c>
      <c r="D40" s="19">
        <v>280</v>
      </c>
      <c r="E40" s="19">
        <v>11200</v>
      </c>
      <c r="F40" s="30" t="s">
        <v>86</v>
      </c>
      <c r="G40" s="13"/>
      <c r="H40" s="11" t="s">
        <v>141</v>
      </c>
      <c r="I40" s="11" t="s">
        <v>132</v>
      </c>
    </row>
    <row r="41" spans="1:9" s="28" customFormat="1" x14ac:dyDescent="0.35">
      <c r="A41" s="12" t="s">
        <v>84</v>
      </c>
      <c r="B41" s="12" t="s">
        <v>14</v>
      </c>
      <c r="C41" s="29">
        <v>30.1</v>
      </c>
      <c r="D41" s="19">
        <v>138</v>
      </c>
      <c r="E41" s="19">
        <v>4160</v>
      </c>
      <c r="F41" s="30" t="s">
        <v>87</v>
      </c>
      <c r="G41" s="13" t="s">
        <v>99</v>
      </c>
      <c r="H41" s="11"/>
      <c r="I41" s="11"/>
    </row>
    <row r="42" spans="1:9" s="28" customFormat="1" x14ac:dyDescent="0.35">
      <c r="A42" s="12" t="s">
        <v>84</v>
      </c>
      <c r="B42" s="12" t="s">
        <v>15</v>
      </c>
      <c r="C42" s="29">
        <v>28.1</v>
      </c>
      <c r="D42" s="19">
        <v>216</v>
      </c>
      <c r="E42" s="19">
        <v>6075</v>
      </c>
      <c r="F42" s="30" t="s">
        <v>88</v>
      </c>
      <c r="G42" s="13"/>
      <c r="H42" s="11"/>
      <c r="I42" s="11"/>
    </row>
    <row r="43" spans="1:9" x14ac:dyDescent="0.35">
      <c r="A43" s="7"/>
      <c r="B43" s="7"/>
      <c r="C43" s="7"/>
      <c r="D43" s="7"/>
      <c r="E43" s="27">
        <f>SUM(E3:E42)</f>
        <v>234111.60179999995</v>
      </c>
      <c r="F43" s="7"/>
      <c r="G43" s="5"/>
      <c r="H43" s="1"/>
      <c r="I43" s="1"/>
    </row>
    <row r="44" spans="1:9" x14ac:dyDescent="0.35">
      <c r="A44"/>
      <c r="B44"/>
      <c r="C44"/>
      <c r="D44"/>
      <c r="E44"/>
      <c r="F44"/>
      <c r="H44"/>
      <c r="I44"/>
    </row>
    <row r="45" spans="1:9" x14ac:dyDescent="0.35">
      <c r="A45"/>
      <c r="B45"/>
      <c r="C45"/>
      <c r="D45"/>
      <c r="E45"/>
      <c r="F45"/>
      <c r="H45"/>
      <c r="I45"/>
    </row>
    <row r="46" spans="1:9" x14ac:dyDescent="0.35">
      <c r="A46"/>
      <c r="B46"/>
      <c r="C46"/>
      <c r="D46"/>
      <c r="E46"/>
      <c r="F46"/>
      <c r="H46"/>
      <c r="I46"/>
    </row>
    <row r="47" spans="1:9" x14ac:dyDescent="0.35">
      <c r="A47"/>
      <c r="B47"/>
      <c r="C47"/>
      <c r="D47"/>
      <c r="E47"/>
      <c r="F47"/>
      <c r="H47"/>
      <c r="I47"/>
    </row>
    <row r="48" spans="1:9" x14ac:dyDescent="0.35">
      <c r="A48"/>
      <c r="B48"/>
      <c r="C48"/>
      <c r="D48"/>
      <c r="E48"/>
      <c r="F48"/>
      <c r="H48"/>
      <c r="I48"/>
    </row>
    <row r="49" spans="1:9" x14ac:dyDescent="0.35">
      <c r="A49"/>
      <c r="B49"/>
      <c r="C49"/>
      <c r="D49"/>
      <c r="E49"/>
      <c r="F49"/>
      <c r="H49"/>
      <c r="I49"/>
    </row>
    <row r="50" spans="1:9" x14ac:dyDescent="0.35">
      <c r="A50"/>
      <c r="B50"/>
      <c r="C50"/>
      <c r="D50"/>
      <c r="E50"/>
      <c r="F50"/>
      <c r="H50"/>
      <c r="I50"/>
    </row>
    <row r="51" spans="1:9" x14ac:dyDescent="0.35">
      <c r="A51"/>
      <c r="B51"/>
      <c r="C51"/>
      <c r="D51"/>
      <c r="E51"/>
      <c r="F51"/>
      <c r="H51"/>
      <c r="I51"/>
    </row>
    <row r="52" spans="1:9" x14ac:dyDescent="0.35">
      <c r="A52"/>
      <c r="B52"/>
      <c r="C52"/>
      <c r="D52"/>
      <c r="E52"/>
      <c r="F52"/>
      <c r="H52"/>
      <c r="I52"/>
    </row>
    <row r="53" spans="1:9" x14ac:dyDescent="0.35">
      <c r="A53"/>
      <c r="B53"/>
      <c r="C53"/>
      <c r="D53"/>
      <c r="E53"/>
      <c r="F53"/>
      <c r="H53"/>
      <c r="I53"/>
    </row>
    <row r="54" spans="1:9" x14ac:dyDescent="0.35">
      <c r="A54"/>
      <c r="B54"/>
      <c r="C54"/>
      <c r="D54"/>
      <c r="E54"/>
      <c r="F54"/>
      <c r="H54"/>
      <c r="I54"/>
    </row>
    <row r="55" spans="1:9" x14ac:dyDescent="0.35">
      <c r="A55"/>
      <c r="B55"/>
      <c r="C55"/>
      <c r="D55"/>
      <c r="E55"/>
      <c r="F55"/>
      <c r="H55"/>
      <c r="I55"/>
    </row>
    <row r="56" spans="1:9" x14ac:dyDescent="0.35">
      <c r="A56"/>
      <c r="B56"/>
      <c r="C56"/>
      <c r="D56"/>
      <c r="E56"/>
      <c r="F56"/>
      <c r="H56"/>
      <c r="I56"/>
    </row>
    <row r="57" spans="1:9" x14ac:dyDescent="0.35">
      <c r="A57"/>
      <c r="B57"/>
      <c r="C57"/>
      <c r="D57"/>
      <c r="E57"/>
      <c r="F57"/>
      <c r="H57"/>
      <c r="I57"/>
    </row>
    <row r="58" spans="1:9" x14ac:dyDescent="0.35">
      <c r="A58"/>
      <c r="B58"/>
      <c r="C58"/>
      <c r="D58"/>
      <c r="E58"/>
      <c r="F58"/>
      <c r="H58"/>
      <c r="I58"/>
    </row>
    <row r="59" spans="1:9" x14ac:dyDescent="0.35">
      <c r="A59"/>
      <c r="B59"/>
      <c r="C59"/>
      <c r="D59"/>
      <c r="E59"/>
      <c r="F59"/>
      <c r="H59"/>
      <c r="I59"/>
    </row>
    <row r="60" spans="1:9" x14ac:dyDescent="0.35">
      <c r="A60"/>
      <c r="B60"/>
      <c r="C60"/>
      <c r="D60"/>
      <c r="E60"/>
      <c r="F60"/>
      <c r="H60"/>
      <c r="I60"/>
    </row>
    <row r="61" spans="1:9" x14ac:dyDescent="0.35">
      <c r="A61"/>
      <c r="B61"/>
      <c r="C61"/>
      <c r="D61"/>
      <c r="E61"/>
      <c r="F61"/>
      <c r="H61"/>
      <c r="I61"/>
    </row>
    <row r="62" spans="1:9" x14ac:dyDescent="0.35">
      <c r="A62"/>
      <c r="B62"/>
      <c r="C62"/>
      <c r="D62"/>
      <c r="E62"/>
      <c r="F62"/>
      <c r="H62"/>
      <c r="I62"/>
    </row>
    <row r="63" spans="1:9" x14ac:dyDescent="0.35">
      <c r="A63"/>
      <c r="B63"/>
      <c r="C63"/>
      <c r="D63"/>
      <c r="E63"/>
      <c r="F63"/>
      <c r="H63"/>
      <c r="I63"/>
    </row>
    <row r="64" spans="1:9" x14ac:dyDescent="0.35">
      <c r="A64"/>
      <c r="B64"/>
      <c r="C64"/>
      <c r="D64"/>
      <c r="E64"/>
      <c r="F64"/>
      <c r="H64"/>
      <c r="I64"/>
    </row>
    <row r="65" spans="1:9" x14ac:dyDescent="0.35">
      <c r="A65"/>
      <c r="B65"/>
      <c r="C65"/>
      <c r="D65"/>
      <c r="E65"/>
      <c r="F65"/>
      <c r="H65"/>
      <c r="I65"/>
    </row>
    <row r="66" spans="1:9" x14ac:dyDescent="0.35">
      <c r="A66"/>
      <c r="B66"/>
      <c r="C66"/>
      <c r="D66"/>
      <c r="E66"/>
      <c r="F66"/>
      <c r="H66"/>
      <c r="I66"/>
    </row>
    <row r="67" spans="1:9" x14ac:dyDescent="0.35">
      <c r="A67"/>
      <c r="B67"/>
      <c r="C67"/>
      <c r="D67"/>
      <c r="E67"/>
      <c r="F67"/>
      <c r="H67"/>
      <c r="I67"/>
    </row>
    <row r="68" spans="1:9" x14ac:dyDescent="0.35">
      <c r="A68"/>
      <c r="B68"/>
      <c r="C68"/>
      <c r="D68"/>
      <c r="E68"/>
      <c r="F68"/>
      <c r="H68"/>
      <c r="I68"/>
    </row>
    <row r="69" spans="1:9" x14ac:dyDescent="0.35">
      <c r="A69"/>
      <c r="B69"/>
      <c r="C69"/>
      <c r="D69"/>
      <c r="E69"/>
      <c r="F69"/>
      <c r="H69"/>
      <c r="I69"/>
    </row>
    <row r="70" spans="1:9" x14ac:dyDescent="0.35">
      <c r="A70"/>
      <c r="B70"/>
      <c r="C70"/>
      <c r="D70"/>
      <c r="E70"/>
      <c r="F70"/>
      <c r="H70"/>
      <c r="I70"/>
    </row>
    <row r="71" spans="1:9" x14ac:dyDescent="0.35">
      <c r="A71"/>
      <c r="B71"/>
      <c r="C71"/>
      <c r="D71"/>
      <c r="E71"/>
      <c r="F71"/>
      <c r="H71"/>
      <c r="I71"/>
    </row>
    <row r="72" spans="1:9" x14ac:dyDescent="0.35">
      <c r="A72"/>
      <c r="B72"/>
      <c r="C72"/>
      <c r="D72"/>
      <c r="E72"/>
      <c r="F72"/>
      <c r="H72"/>
      <c r="I72"/>
    </row>
    <row r="73" spans="1:9" x14ac:dyDescent="0.35">
      <c r="A73"/>
      <c r="B73"/>
      <c r="C73"/>
      <c r="D73"/>
      <c r="E73"/>
      <c r="F73"/>
      <c r="H73"/>
      <c r="I73"/>
    </row>
    <row r="74" spans="1:9" x14ac:dyDescent="0.35">
      <c r="A74"/>
      <c r="B74"/>
      <c r="C74"/>
      <c r="D74"/>
      <c r="E74"/>
      <c r="F74"/>
      <c r="H74"/>
      <c r="I74"/>
    </row>
    <row r="75" spans="1:9" x14ac:dyDescent="0.35">
      <c r="A75"/>
      <c r="B75"/>
      <c r="C75"/>
      <c r="D75"/>
      <c r="E75"/>
      <c r="F75"/>
      <c r="H75"/>
      <c r="I75"/>
    </row>
    <row r="76" spans="1:9" x14ac:dyDescent="0.35">
      <c r="A76"/>
      <c r="B76"/>
      <c r="C76"/>
      <c r="D76"/>
      <c r="E76"/>
      <c r="F76"/>
      <c r="H76"/>
      <c r="I76"/>
    </row>
    <row r="77" spans="1:9" x14ac:dyDescent="0.35">
      <c r="A77"/>
      <c r="B77"/>
      <c r="C77"/>
      <c r="D77"/>
      <c r="E77"/>
      <c r="F77"/>
      <c r="H77"/>
      <c r="I77"/>
    </row>
    <row r="78" spans="1:9" x14ac:dyDescent="0.35">
      <c r="A78"/>
      <c r="B78"/>
      <c r="C78"/>
      <c r="D78"/>
      <c r="E78"/>
      <c r="F78"/>
      <c r="H78"/>
      <c r="I78"/>
    </row>
    <row r="79" spans="1:9" x14ac:dyDescent="0.35">
      <c r="A79"/>
      <c r="B79"/>
      <c r="C79"/>
      <c r="D79"/>
      <c r="E79"/>
      <c r="F79"/>
      <c r="H79"/>
      <c r="I79"/>
    </row>
    <row r="80" spans="1:9" x14ac:dyDescent="0.35">
      <c r="A80"/>
      <c r="B80"/>
      <c r="C80"/>
      <c r="D80"/>
      <c r="E80"/>
      <c r="F80"/>
      <c r="H80"/>
      <c r="I80"/>
    </row>
    <row r="81" spans="1:9" x14ac:dyDescent="0.35">
      <c r="A81"/>
      <c r="B81"/>
      <c r="C81"/>
      <c r="D81"/>
      <c r="E81"/>
      <c r="F81"/>
      <c r="H81"/>
      <c r="I81"/>
    </row>
    <row r="82" spans="1:9" x14ac:dyDescent="0.35">
      <c r="A82"/>
      <c r="B82"/>
      <c r="C82"/>
      <c r="D82"/>
      <c r="E82"/>
      <c r="F82"/>
      <c r="H82"/>
      <c r="I82"/>
    </row>
    <row r="83" spans="1:9" x14ac:dyDescent="0.35">
      <c r="A83"/>
      <c r="B83"/>
      <c r="C83"/>
      <c r="D83"/>
      <c r="E83"/>
      <c r="F83"/>
      <c r="H83"/>
      <c r="I83"/>
    </row>
    <row r="84" spans="1:9" x14ac:dyDescent="0.35">
      <c r="A84"/>
      <c r="B84"/>
      <c r="C84"/>
      <c r="D84"/>
      <c r="E84"/>
      <c r="F84"/>
      <c r="H84"/>
      <c r="I84"/>
    </row>
    <row r="85" spans="1:9" x14ac:dyDescent="0.35">
      <c r="A85"/>
      <c r="B85"/>
      <c r="C85"/>
      <c r="D85"/>
      <c r="E85"/>
      <c r="F85"/>
      <c r="H85"/>
      <c r="I85"/>
    </row>
    <row r="86" spans="1:9" x14ac:dyDescent="0.35">
      <c r="A86"/>
      <c r="B86"/>
      <c r="C86"/>
      <c r="D86"/>
      <c r="E86"/>
      <c r="F86"/>
      <c r="H86"/>
      <c r="I86"/>
    </row>
    <row r="87" spans="1:9" x14ac:dyDescent="0.35">
      <c r="A87"/>
      <c r="B87"/>
      <c r="C87"/>
      <c r="D87"/>
      <c r="E87"/>
      <c r="F87"/>
      <c r="H87"/>
      <c r="I87"/>
    </row>
    <row r="88" spans="1:9" x14ac:dyDescent="0.35">
      <c r="A88"/>
      <c r="B88"/>
      <c r="C88"/>
      <c r="D88"/>
      <c r="E88"/>
      <c r="F88"/>
      <c r="H88"/>
      <c r="I88"/>
    </row>
    <row r="89" spans="1:9" x14ac:dyDescent="0.35">
      <c r="A89"/>
      <c r="B89"/>
      <c r="C89"/>
      <c r="D89"/>
      <c r="E89"/>
      <c r="F89"/>
      <c r="H89"/>
      <c r="I89"/>
    </row>
    <row r="90" spans="1:9" x14ac:dyDescent="0.35">
      <c r="A90"/>
      <c r="B90"/>
      <c r="C90"/>
      <c r="D90"/>
      <c r="E90"/>
      <c r="F90"/>
      <c r="H90"/>
      <c r="I90"/>
    </row>
    <row r="91" spans="1:9" x14ac:dyDescent="0.35">
      <c r="A91"/>
      <c r="B91"/>
      <c r="C91"/>
      <c r="D91"/>
      <c r="E91"/>
      <c r="F91"/>
      <c r="H91"/>
      <c r="I91"/>
    </row>
    <row r="92" spans="1:9" x14ac:dyDescent="0.35">
      <c r="A92"/>
      <c r="B92"/>
      <c r="C92"/>
      <c r="D92"/>
      <c r="E92"/>
      <c r="F92"/>
      <c r="H92"/>
      <c r="I92"/>
    </row>
    <row r="93" spans="1:9" x14ac:dyDescent="0.35">
      <c r="A93"/>
      <c r="B93"/>
      <c r="C93"/>
      <c r="D93"/>
      <c r="E93"/>
      <c r="F93"/>
      <c r="H93"/>
      <c r="I93"/>
    </row>
    <row r="94" spans="1:9" x14ac:dyDescent="0.35">
      <c r="A94"/>
      <c r="B94"/>
      <c r="C94"/>
      <c r="D94"/>
      <c r="E94"/>
      <c r="F94"/>
      <c r="H94"/>
      <c r="I94"/>
    </row>
    <row r="95" spans="1:9" x14ac:dyDescent="0.35">
      <c r="A95"/>
      <c r="B95"/>
      <c r="C95"/>
      <c r="D95"/>
      <c r="E95"/>
      <c r="F95"/>
      <c r="H95"/>
      <c r="I95"/>
    </row>
    <row r="96" spans="1:9" x14ac:dyDescent="0.35">
      <c r="A96"/>
      <c r="B96"/>
      <c r="C96"/>
      <c r="D96"/>
      <c r="E96"/>
      <c r="F96"/>
      <c r="H96"/>
      <c r="I96"/>
    </row>
    <row r="97" spans="1:9" x14ac:dyDescent="0.35">
      <c r="A97"/>
      <c r="B97"/>
      <c r="C97"/>
      <c r="D97"/>
      <c r="E97"/>
      <c r="F97"/>
      <c r="H97"/>
      <c r="I97"/>
    </row>
    <row r="98" spans="1:9" x14ac:dyDescent="0.35">
      <c r="A98"/>
      <c r="B98"/>
      <c r="C98"/>
      <c r="D98"/>
      <c r="E98"/>
      <c r="F98"/>
      <c r="H98"/>
      <c r="I98"/>
    </row>
    <row r="99" spans="1:9" x14ac:dyDescent="0.35">
      <c r="A99"/>
      <c r="B99"/>
      <c r="C99"/>
      <c r="D99"/>
      <c r="E99"/>
      <c r="F99"/>
      <c r="H99"/>
      <c r="I99"/>
    </row>
    <row r="100" spans="1:9" x14ac:dyDescent="0.35">
      <c r="A100"/>
      <c r="B100"/>
      <c r="C100"/>
      <c r="D100"/>
      <c r="E100"/>
      <c r="F100"/>
      <c r="H100"/>
      <c r="I100"/>
    </row>
    <row r="101" spans="1:9" x14ac:dyDescent="0.35">
      <c r="A101"/>
      <c r="B101"/>
      <c r="C101"/>
      <c r="D101"/>
      <c r="E101"/>
      <c r="F101"/>
      <c r="H101"/>
      <c r="I101"/>
    </row>
    <row r="102" spans="1:9" x14ac:dyDescent="0.35">
      <c r="A102"/>
      <c r="B102"/>
      <c r="C102"/>
      <c r="D102"/>
      <c r="E102"/>
      <c r="F102"/>
      <c r="H102"/>
      <c r="I102"/>
    </row>
    <row r="103" spans="1:9" x14ac:dyDescent="0.35">
      <c r="A103"/>
      <c r="B103"/>
      <c r="C103"/>
      <c r="D103"/>
      <c r="E103"/>
      <c r="F103"/>
      <c r="H103"/>
      <c r="I103"/>
    </row>
    <row r="104" spans="1:9" x14ac:dyDescent="0.35">
      <c r="A104"/>
      <c r="B104"/>
      <c r="C104"/>
      <c r="D104"/>
      <c r="E104"/>
      <c r="F104"/>
      <c r="H104"/>
      <c r="I104"/>
    </row>
    <row r="105" spans="1:9" x14ac:dyDescent="0.35">
      <c r="A105"/>
      <c r="B105"/>
      <c r="C105"/>
      <c r="D105"/>
      <c r="E105"/>
      <c r="F105"/>
      <c r="H105"/>
      <c r="I105"/>
    </row>
    <row r="106" spans="1:9" x14ac:dyDescent="0.35">
      <c r="A106"/>
      <c r="B106"/>
      <c r="C106"/>
      <c r="D106"/>
      <c r="E106"/>
      <c r="F106"/>
      <c r="H106"/>
      <c r="I106"/>
    </row>
    <row r="107" spans="1:9" x14ac:dyDescent="0.35">
      <c r="A107"/>
      <c r="B107"/>
      <c r="C107"/>
      <c r="D107"/>
      <c r="E107"/>
      <c r="F107"/>
      <c r="H107"/>
      <c r="I107"/>
    </row>
    <row r="108" spans="1:9" x14ac:dyDescent="0.35">
      <c r="A108"/>
      <c r="B108"/>
      <c r="C108"/>
      <c r="D108"/>
      <c r="E108"/>
      <c r="F108"/>
      <c r="H108"/>
      <c r="I108"/>
    </row>
    <row r="109" spans="1:9" x14ac:dyDescent="0.35">
      <c r="A109"/>
      <c r="B109"/>
      <c r="C109"/>
      <c r="D109"/>
      <c r="E109"/>
      <c r="F109"/>
      <c r="H109"/>
      <c r="I109"/>
    </row>
    <row r="110" spans="1:9" x14ac:dyDescent="0.35">
      <c r="A110"/>
      <c r="B110"/>
      <c r="C110"/>
      <c r="D110"/>
      <c r="E110"/>
      <c r="F110"/>
      <c r="H110"/>
      <c r="I110"/>
    </row>
    <row r="111" spans="1:9" x14ac:dyDescent="0.35">
      <c r="A111"/>
      <c r="B111"/>
      <c r="C111"/>
      <c r="D111"/>
      <c r="E111"/>
      <c r="F111"/>
      <c r="H111"/>
      <c r="I111"/>
    </row>
    <row r="112" spans="1:9" x14ac:dyDescent="0.35">
      <c r="A112"/>
      <c r="B112"/>
      <c r="C112"/>
      <c r="D112"/>
      <c r="E112"/>
      <c r="F112"/>
      <c r="H112"/>
      <c r="I112"/>
    </row>
    <row r="113" spans="1:9" x14ac:dyDescent="0.35">
      <c r="A113"/>
      <c r="B113"/>
      <c r="C113"/>
      <c r="D113"/>
      <c r="E113"/>
      <c r="F113"/>
      <c r="H113"/>
      <c r="I113"/>
    </row>
    <row r="114" spans="1:9" x14ac:dyDescent="0.35">
      <c r="A114"/>
      <c r="B114"/>
      <c r="C114"/>
      <c r="D114"/>
      <c r="E114"/>
      <c r="F114"/>
      <c r="H114"/>
      <c r="I114"/>
    </row>
    <row r="115" spans="1:9" x14ac:dyDescent="0.35">
      <c r="A115"/>
      <c r="B115"/>
      <c r="C115"/>
      <c r="D115"/>
      <c r="E115"/>
      <c r="F115"/>
      <c r="H115"/>
      <c r="I115"/>
    </row>
    <row r="116" spans="1:9" x14ac:dyDescent="0.35">
      <c r="A116"/>
      <c r="B116"/>
      <c r="C116"/>
      <c r="D116"/>
      <c r="E116"/>
      <c r="F116"/>
      <c r="H116"/>
      <c r="I116"/>
    </row>
    <row r="117" spans="1:9" x14ac:dyDescent="0.35">
      <c r="A117"/>
      <c r="B117"/>
      <c r="C117"/>
      <c r="D117"/>
      <c r="E117"/>
      <c r="F117"/>
      <c r="H117"/>
      <c r="I117"/>
    </row>
    <row r="118" spans="1:9" x14ac:dyDescent="0.35">
      <c r="A118"/>
      <c r="B118"/>
      <c r="C118"/>
      <c r="D118"/>
      <c r="E118"/>
      <c r="F118"/>
      <c r="H118"/>
      <c r="I118"/>
    </row>
    <row r="119" spans="1:9" x14ac:dyDescent="0.35">
      <c r="A119"/>
      <c r="B119"/>
      <c r="C119"/>
      <c r="D119"/>
      <c r="E119"/>
      <c r="F119"/>
      <c r="H119"/>
      <c r="I119"/>
    </row>
    <row r="120" spans="1:9" x14ac:dyDescent="0.35">
      <c r="A120"/>
      <c r="B120"/>
      <c r="C120"/>
      <c r="D120"/>
      <c r="E120"/>
      <c r="F120"/>
      <c r="H120"/>
      <c r="I120"/>
    </row>
    <row r="121" spans="1:9" x14ac:dyDescent="0.35">
      <c r="A121"/>
      <c r="B121"/>
      <c r="C121"/>
      <c r="D121"/>
      <c r="E121"/>
      <c r="F121"/>
      <c r="H121"/>
      <c r="I121"/>
    </row>
    <row r="122" spans="1:9" x14ac:dyDescent="0.35">
      <c r="A122"/>
      <c r="B122"/>
      <c r="C122"/>
      <c r="D122"/>
      <c r="E122"/>
      <c r="F122"/>
      <c r="H122"/>
      <c r="I122"/>
    </row>
    <row r="123" spans="1:9" x14ac:dyDescent="0.35">
      <c r="A123"/>
      <c r="B123"/>
      <c r="C123"/>
      <c r="D123"/>
      <c r="E123"/>
      <c r="F123"/>
      <c r="H123"/>
      <c r="I123"/>
    </row>
    <row r="124" spans="1:9" x14ac:dyDescent="0.35">
      <c r="A124"/>
      <c r="B124"/>
      <c r="C124"/>
      <c r="D124"/>
      <c r="E124"/>
      <c r="F124"/>
      <c r="H124"/>
      <c r="I124"/>
    </row>
    <row r="125" spans="1:9" x14ac:dyDescent="0.35">
      <c r="A125"/>
      <c r="B125"/>
      <c r="C125"/>
      <c r="D125"/>
      <c r="E125"/>
      <c r="F125"/>
      <c r="H125"/>
      <c r="I125"/>
    </row>
    <row r="126" spans="1:9" x14ac:dyDescent="0.35">
      <c r="A126"/>
      <c r="B126"/>
      <c r="C126"/>
      <c r="D126"/>
      <c r="E126"/>
      <c r="F126"/>
      <c r="H126"/>
      <c r="I126"/>
    </row>
    <row r="127" spans="1:9" x14ac:dyDescent="0.35">
      <c r="A127"/>
      <c r="B127"/>
      <c r="C127"/>
      <c r="D127"/>
      <c r="E127"/>
      <c r="F127"/>
      <c r="H127"/>
      <c r="I127"/>
    </row>
    <row r="128" spans="1:9" x14ac:dyDescent="0.35">
      <c r="A128"/>
      <c r="B128"/>
      <c r="C128"/>
      <c r="D128"/>
      <c r="E128"/>
      <c r="F128"/>
      <c r="H128"/>
      <c r="I128"/>
    </row>
    <row r="129" spans="1:9" x14ac:dyDescent="0.35">
      <c r="A129"/>
      <c r="B129"/>
      <c r="C129"/>
      <c r="D129"/>
      <c r="E129"/>
      <c r="F129"/>
      <c r="H129"/>
      <c r="I129"/>
    </row>
    <row r="130" spans="1:9" x14ac:dyDescent="0.35">
      <c r="A130"/>
      <c r="B130"/>
      <c r="C130"/>
      <c r="D130"/>
      <c r="E130"/>
      <c r="F130"/>
      <c r="H130"/>
      <c r="I130"/>
    </row>
    <row r="131" spans="1:9" x14ac:dyDescent="0.35">
      <c r="A131"/>
      <c r="B131"/>
      <c r="C131"/>
      <c r="D131"/>
      <c r="E131"/>
      <c r="F131"/>
      <c r="H131"/>
      <c r="I131"/>
    </row>
    <row r="132" spans="1:9" x14ac:dyDescent="0.35">
      <c r="A132"/>
      <c r="B132"/>
      <c r="C132"/>
      <c r="D132"/>
      <c r="E132"/>
      <c r="F132"/>
      <c r="H132"/>
      <c r="I132"/>
    </row>
    <row r="133" spans="1:9" x14ac:dyDescent="0.35">
      <c r="A133"/>
      <c r="B133"/>
      <c r="C133"/>
      <c r="D133"/>
      <c r="E133"/>
      <c r="F133"/>
      <c r="H133"/>
      <c r="I133"/>
    </row>
    <row r="134" spans="1:9" x14ac:dyDescent="0.35">
      <c r="A134"/>
      <c r="B134"/>
      <c r="C134"/>
      <c r="D134"/>
      <c r="E134"/>
      <c r="F134"/>
      <c r="H134"/>
      <c r="I134"/>
    </row>
    <row r="135" spans="1:9" x14ac:dyDescent="0.35">
      <c r="A135"/>
      <c r="B135"/>
      <c r="C135"/>
      <c r="D135"/>
      <c r="E135"/>
      <c r="F135"/>
      <c r="H135"/>
      <c r="I135"/>
    </row>
    <row r="136" spans="1:9" x14ac:dyDescent="0.35">
      <c r="A136"/>
      <c r="B136"/>
      <c r="C136"/>
      <c r="D136"/>
      <c r="E136"/>
      <c r="F136"/>
      <c r="H136"/>
      <c r="I136"/>
    </row>
    <row r="137" spans="1:9" x14ac:dyDescent="0.35">
      <c r="A137"/>
      <c r="B137"/>
      <c r="C137"/>
      <c r="D137"/>
      <c r="E137"/>
      <c r="F137"/>
      <c r="H137"/>
      <c r="I137"/>
    </row>
    <row r="138" spans="1:9" x14ac:dyDescent="0.35">
      <c r="A138"/>
      <c r="B138"/>
      <c r="C138"/>
      <c r="D138"/>
      <c r="E138"/>
      <c r="F138"/>
      <c r="H138"/>
      <c r="I138"/>
    </row>
    <row r="139" spans="1:9" x14ac:dyDescent="0.35">
      <c r="A139"/>
      <c r="B139"/>
      <c r="C139"/>
      <c r="D139"/>
      <c r="E139"/>
      <c r="F139"/>
      <c r="H139"/>
      <c r="I139"/>
    </row>
    <row r="140" spans="1:9" x14ac:dyDescent="0.35">
      <c r="A140"/>
      <c r="B140"/>
      <c r="C140"/>
      <c r="D140"/>
      <c r="E140"/>
      <c r="F140"/>
      <c r="H140"/>
      <c r="I140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4BF3-99EE-4445-8659-A59E1B887356}">
  <dimension ref="A1:E11"/>
  <sheetViews>
    <sheetView workbookViewId="0">
      <selection activeCell="D20" sqref="D20"/>
    </sheetView>
  </sheetViews>
  <sheetFormatPr defaultRowHeight="14.5" x14ac:dyDescent="0.35"/>
  <cols>
    <col min="1" max="1" width="12.453125" customWidth="1"/>
    <col min="2" max="2" width="17.7265625" style="8" customWidth="1"/>
    <col min="3" max="3" width="12.08984375" customWidth="1"/>
    <col min="4" max="4" width="20" customWidth="1"/>
    <col min="5" max="5" width="31.6328125" customWidth="1"/>
  </cols>
  <sheetData>
    <row r="1" spans="1:5" ht="18.5" x14ac:dyDescent="0.45">
      <c r="A1" s="43" t="s">
        <v>66</v>
      </c>
      <c r="B1" s="43"/>
      <c r="C1" s="43"/>
    </row>
    <row r="2" spans="1:5" x14ac:dyDescent="0.35">
      <c r="A2" s="15" t="s">
        <v>1</v>
      </c>
      <c r="B2" s="16" t="s">
        <v>7</v>
      </c>
      <c r="C2" s="15" t="s">
        <v>8</v>
      </c>
      <c r="D2" s="15" t="s">
        <v>9</v>
      </c>
      <c r="E2" s="16" t="s">
        <v>10</v>
      </c>
    </row>
    <row r="3" spans="1:5" s="28" customFormat="1" x14ac:dyDescent="0.35">
      <c r="A3" s="3" t="s">
        <v>63</v>
      </c>
      <c r="B3" s="31" t="s">
        <v>90</v>
      </c>
      <c r="C3" s="32">
        <v>1029</v>
      </c>
      <c r="D3" s="32" t="s">
        <v>65</v>
      </c>
      <c r="E3" s="4" t="s">
        <v>11</v>
      </c>
    </row>
    <row r="4" spans="1:5" s="28" customFormat="1" x14ac:dyDescent="0.35">
      <c r="A4" s="3" t="s">
        <v>91</v>
      </c>
      <c r="B4" s="32" t="s">
        <v>92</v>
      </c>
      <c r="C4" s="33">
        <v>284</v>
      </c>
      <c r="D4" s="32" t="s">
        <v>34</v>
      </c>
      <c r="E4" s="4" t="s">
        <v>11</v>
      </c>
    </row>
    <row r="5" spans="1:5" s="28" customFormat="1" x14ac:dyDescent="0.35">
      <c r="A5" s="3" t="s">
        <v>91</v>
      </c>
      <c r="B5" s="32" t="s">
        <v>93</v>
      </c>
      <c r="C5" s="34">
        <v>499</v>
      </c>
      <c r="D5" s="32" t="s">
        <v>37</v>
      </c>
      <c r="E5" s="4" t="s">
        <v>11</v>
      </c>
    </row>
    <row r="6" spans="1:5" x14ac:dyDescent="0.35">
      <c r="A6" s="35" t="s">
        <v>18</v>
      </c>
      <c r="B6" s="33" t="s">
        <v>52</v>
      </c>
      <c r="C6" s="33">
        <v>837</v>
      </c>
      <c r="D6" s="32" t="s">
        <v>21</v>
      </c>
      <c r="E6" s="36" t="s">
        <v>53</v>
      </c>
    </row>
    <row r="7" spans="1:5" ht="43.5" x14ac:dyDescent="0.35">
      <c r="A7" s="35" t="s">
        <v>18</v>
      </c>
      <c r="B7" s="32" t="s">
        <v>94</v>
      </c>
      <c r="C7" s="32" t="s">
        <v>95</v>
      </c>
      <c r="D7" s="32" t="s">
        <v>22</v>
      </c>
      <c r="E7" s="36" t="s">
        <v>57</v>
      </c>
    </row>
    <row r="8" spans="1:5" x14ac:dyDescent="0.35">
      <c r="A8" s="35" t="s">
        <v>18</v>
      </c>
      <c r="B8" s="31" t="s">
        <v>96</v>
      </c>
      <c r="C8" s="31">
        <v>264</v>
      </c>
      <c r="D8" s="32" t="s">
        <v>23</v>
      </c>
      <c r="E8" s="36" t="s">
        <v>11</v>
      </c>
    </row>
    <row r="9" spans="1:5" x14ac:dyDescent="0.35">
      <c r="A9" s="35" t="s">
        <v>18</v>
      </c>
      <c r="B9" s="32" t="s">
        <v>56</v>
      </c>
      <c r="C9" s="32">
        <v>165</v>
      </c>
      <c r="D9" s="32" t="s">
        <v>146</v>
      </c>
      <c r="E9" s="36" t="s">
        <v>11</v>
      </c>
    </row>
    <row r="10" spans="1:5" x14ac:dyDescent="0.35">
      <c r="A10" s="35" t="s">
        <v>58</v>
      </c>
      <c r="B10" s="38" t="s">
        <v>97</v>
      </c>
      <c r="C10" s="37">
        <v>168</v>
      </c>
      <c r="D10" s="37" t="s">
        <v>62</v>
      </c>
      <c r="E10" s="36" t="s">
        <v>11</v>
      </c>
    </row>
    <row r="11" spans="1:5" x14ac:dyDescent="0.35">
      <c r="A11" s="35" t="s">
        <v>98</v>
      </c>
      <c r="B11" s="38" t="s">
        <v>99</v>
      </c>
      <c r="C11" s="37">
        <v>2998</v>
      </c>
      <c r="D11" s="38" t="s">
        <v>14</v>
      </c>
      <c r="E11" s="36" t="s">
        <v>11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Blocks</vt:lpstr>
      <vt:lpstr>Roads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Jarrett, Olivia FLNR:EX</dc:creator>
  <cp:lastModifiedBy>Van Jarrett, Olivia FLNR:EX</cp:lastModifiedBy>
  <dcterms:created xsi:type="dcterms:W3CDTF">2021-10-06T15:58:26Z</dcterms:created>
  <dcterms:modified xsi:type="dcterms:W3CDTF">2022-02-09T17:35:51Z</dcterms:modified>
</cp:coreProperties>
</file>